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envenido" sheetId="1" r:id="rId4"/>
    <sheet state="visible" name="Calculadora por producto" sheetId="2" r:id="rId5"/>
  </sheets>
  <definedNames/>
  <calcPr/>
  <extLst>
    <ext uri="GoogleSheetsCustomDataVersion1">
      <go:sheetsCustomData xmlns:go="http://customooxmlschemas.google.com/" r:id="rId6" roundtripDataSignature="AMtx7mg5oOtysBMRZIMtfaG9E/w/bc4EAQ=="/>
    </ext>
  </extLst>
</workbook>
</file>

<file path=xl/sharedStrings.xml><?xml version="1.0" encoding="utf-8"?>
<sst xmlns="http://schemas.openxmlformats.org/spreadsheetml/2006/main" count="56" uniqueCount="24">
  <si>
    <t xml:space="preserve">Calculadora de Ganancia </t>
  </si>
  <si>
    <t>DESCARGAR</t>
  </si>
  <si>
    <t>Calculadora Resultado Taladro</t>
  </si>
  <si>
    <t>Calculadora Resultado Comida</t>
  </si>
  <si>
    <t xml:space="preserve">Calculadora Resultado Linterna </t>
  </si>
  <si>
    <t>Calculadora Resultado Ventana</t>
  </si>
  <si>
    <t>Precio de venta</t>
  </si>
  <si>
    <t>Costos</t>
  </si>
  <si>
    <t>Margen</t>
  </si>
  <si>
    <t xml:space="preserve">Margen % </t>
  </si>
  <si>
    <t>Marketing</t>
  </si>
  <si>
    <t>Envio</t>
  </si>
  <si>
    <t>Comisión</t>
  </si>
  <si>
    <t>Resultado</t>
  </si>
  <si>
    <t>Resultado %</t>
  </si>
  <si>
    <t xml:space="preserve">Presupuesto Semana </t>
  </si>
  <si>
    <t xml:space="preserve">Objetivo semanal </t>
  </si>
  <si>
    <t>Meta de Ventas</t>
  </si>
  <si>
    <t>Cumplimiento</t>
  </si>
  <si>
    <t>Ventas realizadas</t>
  </si>
  <si>
    <t xml:space="preserve">Costos </t>
  </si>
  <si>
    <t>Margen %</t>
  </si>
  <si>
    <t>Resiltado</t>
  </si>
  <si>
    <t>Resultado en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</si>
</sst>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2.0"/>
      <color theme="1"/>
      <name val="Calibri"/>
      <scheme val="minor"/>
    </font>
    <font>
      <sz val="12.0"/>
      <color theme="1"/>
      <name val="Calibri"/>
    </font>
    <font/>
    <font>
      <sz val="12.0"/>
      <color theme="0"/>
      <name val="Calibri"/>
    </font>
    <font>
      <b/>
      <color theme="1"/>
      <name val="Calibri"/>
      <scheme val="minor"/>
    </font>
    <font>
      <b/>
      <sz val="12.0"/>
      <color rgb="FFFFFFFF"/>
      <name val="Calibri"/>
    </font>
    <font>
      <b/>
      <sz val="12.0"/>
      <color rgb="FF000000"/>
      <name val="Calibri"/>
    </font>
    <font>
      <b/>
      <sz val="12.0"/>
      <color rgb="FF7030A0"/>
      <name val="Calibri"/>
    </font>
    <font>
      <sz val="12.0"/>
      <color rgb="FF000000"/>
      <name val="Calibri"/>
    </font>
    <font>
      <sz val="12.0"/>
      <color rgb="FF7030A0"/>
      <name val="Calibri"/>
    </font>
    <font>
      <sz val="11.0"/>
      <color rgb="FF000000"/>
      <name val="Calibri"/>
    </font>
    <font>
      <sz val="11.0"/>
      <color theme="1"/>
      <name val="Calibri"/>
    </font>
    <font>
      <b/>
      <sz val="12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7030A0"/>
        <bgColor rgb="FF7030A0"/>
      </patternFill>
    </fill>
  </fills>
  <borders count="14">
    <border/>
    <border>
      <left/>
      <top/>
    </border>
    <border>
      <top/>
    </border>
    <border>
      <right/>
      <top/>
    </border>
    <border>
      <left/>
      <right/>
      <top/>
      <bottom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5" fillId="0" fontId="2" numFmtId="0" xfId="0" applyBorder="1" applyFont="1"/>
    <xf borderId="0" fillId="0" fontId="1" numFmtId="0" xfId="0" applyFont="1"/>
    <xf borderId="6" fillId="0" fontId="1" numFmtId="0" xfId="0" applyBorder="1" applyFont="1"/>
    <xf borderId="5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9" fillId="0" fontId="1" numFmtId="0" xfId="0" applyBorder="1" applyFont="1"/>
    <xf borderId="4" fillId="2" fontId="1" numFmtId="0" xfId="0" applyBorder="1" applyFill="1" applyFont="1"/>
    <xf borderId="10" fillId="2" fontId="3" numFmtId="0" xfId="0" applyAlignment="1" applyBorder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0" fillId="0" fontId="4" numFmtId="0" xfId="0" applyAlignment="1" applyFont="1">
      <alignment readingOrder="0"/>
    </xf>
    <xf borderId="10" fillId="2" fontId="5" numFmtId="0" xfId="0" applyAlignment="1" applyBorder="1" applyFont="1">
      <alignment horizontal="center"/>
    </xf>
    <xf borderId="0" fillId="0" fontId="6" numFmtId="0" xfId="0" applyFont="1"/>
    <xf borderId="0" fillId="0" fontId="7" numFmtId="3" xfId="0" applyFont="1" applyNumberFormat="1"/>
    <xf borderId="0" fillId="0" fontId="8" numFmtId="3" xfId="0" applyFont="1" applyNumberFormat="1"/>
    <xf borderId="0" fillId="0" fontId="9" numFmtId="3" xfId="0" applyFont="1" applyNumberFormat="1"/>
    <xf borderId="13" fillId="0" fontId="8" numFmtId="0" xfId="0" applyBorder="1" applyFont="1"/>
    <xf borderId="13" fillId="0" fontId="1" numFmtId="3" xfId="0" applyBorder="1" applyFont="1" applyNumberFormat="1"/>
    <xf borderId="0" fillId="0" fontId="10" numFmtId="0" xfId="0" applyFont="1"/>
    <xf borderId="0" fillId="0" fontId="1" numFmtId="9" xfId="0" applyFont="1" applyNumberFormat="1"/>
    <xf borderId="0" fillId="0" fontId="11" numFmtId="0" xfId="0" applyFont="1"/>
    <xf borderId="0" fillId="0" fontId="8" numFmtId="0" xfId="0" applyFont="1"/>
    <xf borderId="0" fillId="0" fontId="1" numFmtId="3" xfId="0" applyFont="1" applyNumberFormat="1"/>
    <xf borderId="13" fillId="0" fontId="6" numFmtId="0" xfId="0" applyBorder="1" applyFont="1"/>
    <xf borderId="13" fillId="0" fontId="12" numFmtId="3" xfId="0" applyBorder="1" applyFont="1" applyNumberFormat="1"/>
    <xf borderId="0" fillId="0" fontId="12" numFmtId="0" xfId="0" applyFont="1"/>
    <xf borderId="0" fillId="0" fontId="12" numFmtId="9" xfId="0" applyFont="1" applyNumberFormat="1"/>
    <xf borderId="0" fillId="0" fontId="3" numFmtId="0" xfId="0" applyFont="1"/>
    <xf borderId="0" fillId="0" fontId="13" numFmtId="0" xfId="0" applyFont="1"/>
    <xf borderId="0" fillId="0" fontId="1" numFmtId="9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714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3" width="10.78"/>
    <col customWidth="1" min="14" max="26" width="10.56"/>
  </cols>
  <sheetData>
    <row r="1" ht="15.7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6"/>
      <c r="I2" s="7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6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6"/>
      <c r="I4" s="7"/>
      <c r="J4" s="8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6"/>
      <c r="I5" s="7"/>
      <c r="J5" s="8"/>
      <c r="K5" s="7"/>
      <c r="L5" s="7"/>
      <c r="M5" s="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6"/>
      <c r="I6" s="7"/>
      <c r="J6" s="8"/>
      <c r="K6" s="7"/>
      <c r="L6" s="7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6"/>
      <c r="I7" s="7"/>
      <c r="J7" s="8"/>
      <c r="K7" s="7"/>
      <c r="L7" s="7"/>
      <c r="M7" s="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6"/>
      <c r="I8" s="7"/>
      <c r="J8" s="8"/>
      <c r="K8" s="7"/>
      <c r="L8" s="7"/>
      <c r="M8" s="7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6"/>
      <c r="I9" s="7"/>
      <c r="J9" s="8"/>
      <c r="K9" s="7"/>
      <c r="L9" s="7"/>
      <c r="M9" s="7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6"/>
      <c r="I10" s="7"/>
      <c r="J10" s="8"/>
      <c r="K10" s="7"/>
      <c r="L10" s="7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6"/>
      <c r="I11" s="7"/>
      <c r="J11" s="8"/>
      <c r="K11" s="7"/>
      <c r="L11" s="7"/>
      <c r="M11" s="7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6"/>
      <c r="I12" s="7"/>
      <c r="J12" s="8"/>
      <c r="K12" s="7"/>
      <c r="L12" s="7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6"/>
      <c r="I13" s="7"/>
      <c r="J13" s="8"/>
      <c r="K13" s="7"/>
      <c r="L13" s="7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6"/>
      <c r="I14" s="7"/>
      <c r="J14" s="8"/>
      <c r="K14" s="7"/>
      <c r="L14" s="7"/>
      <c r="M14" s="7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6"/>
      <c r="I15" s="7"/>
      <c r="J15" s="8"/>
      <c r="K15" s="7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6"/>
      <c r="I16" s="7"/>
      <c r="J16" s="8"/>
      <c r="K16" s="7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6"/>
      <c r="I17" s="7"/>
      <c r="J17" s="8"/>
      <c r="K17" s="7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6"/>
      <c r="I18" s="7"/>
      <c r="J18" s="8"/>
      <c r="K18" s="7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6"/>
      <c r="I19" s="7"/>
      <c r="J19" s="8"/>
      <c r="K19" s="7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6"/>
      <c r="I20" s="7"/>
      <c r="J20" s="8"/>
      <c r="K20" s="7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9"/>
      <c r="B21" s="7"/>
      <c r="C21" s="7"/>
      <c r="D21" s="7"/>
      <c r="E21" s="7"/>
      <c r="F21" s="7"/>
      <c r="G21" s="7"/>
      <c r="H21" s="7"/>
      <c r="I21" s="7"/>
      <c r="J21" s="8"/>
      <c r="K21" s="7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9"/>
      <c r="B22" s="7"/>
      <c r="C22" s="7"/>
      <c r="D22" s="7"/>
      <c r="E22" s="7"/>
      <c r="F22" s="7"/>
      <c r="G22" s="7"/>
      <c r="H22" s="7"/>
      <c r="I22" s="7"/>
      <c r="J22" s="8"/>
      <c r="K22" s="7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9"/>
      <c r="B23" s="7"/>
      <c r="C23" s="7"/>
      <c r="D23" s="7"/>
      <c r="E23" s="7"/>
      <c r="F23" s="7"/>
      <c r="G23" s="7"/>
      <c r="H23" s="7"/>
      <c r="I23" s="7"/>
      <c r="J23" s="8"/>
      <c r="K23" s="7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:H2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26" width="14.33"/>
  </cols>
  <sheetData>
    <row r="1" ht="15.75" customHeight="1"/>
    <row r="2" ht="15.75" customHeight="1"/>
    <row r="3" ht="15.75" customHeight="1">
      <c r="A3" s="13"/>
      <c r="B3" s="13"/>
      <c r="C3" s="13"/>
      <c r="D3" s="14" t="s">
        <v>0</v>
      </c>
      <c r="E3" s="15"/>
      <c r="F3" s="15"/>
      <c r="G3" s="15"/>
      <c r="H3" s="15"/>
      <c r="I3" s="15"/>
      <c r="J3" s="15"/>
      <c r="K3" s="15"/>
      <c r="L3" s="15"/>
      <c r="M3" s="16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5.75" customHeight="1"/>
    <row r="5" ht="15.75" customHeight="1">
      <c r="A5" s="17" t="s">
        <v>1</v>
      </c>
    </row>
    <row r="6" ht="15.75" customHeight="1"/>
    <row r="7" ht="15.75" customHeight="1"/>
    <row r="8" ht="15.75" customHeight="1">
      <c r="D8" s="18" t="s">
        <v>2</v>
      </c>
      <c r="E8" s="16"/>
      <c r="G8" s="18" t="s">
        <v>3</v>
      </c>
      <c r="H8" s="16"/>
      <c r="J8" s="18" t="s">
        <v>4</v>
      </c>
      <c r="K8" s="16"/>
      <c r="M8" s="18" t="s">
        <v>5</v>
      </c>
      <c r="N8" s="16"/>
    </row>
    <row r="9" ht="15.75" customHeight="1">
      <c r="D9" s="19" t="s">
        <v>6</v>
      </c>
      <c r="E9" s="20">
        <v>115500.0</v>
      </c>
      <c r="G9" s="19" t="s">
        <v>6</v>
      </c>
      <c r="H9" s="20">
        <v>70000.0</v>
      </c>
      <c r="J9" s="19" t="s">
        <v>6</v>
      </c>
      <c r="K9" s="20">
        <v>68500.0</v>
      </c>
      <c r="M9" s="19" t="s">
        <v>6</v>
      </c>
      <c r="N9" s="20">
        <v>350000.0</v>
      </c>
    </row>
    <row r="10" ht="15.75" customHeight="1">
      <c r="D10" s="21" t="s">
        <v>7</v>
      </c>
      <c r="E10" s="22">
        <v>75000.0</v>
      </c>
      <c r="G10" s="21" t="s">
        <v>7</v>
      </c>
      <c r="H10" s="22">
        <v>20000.0</v>
      </c>
      <c r="J10" s="21" t="s">
        <v>7</v>
      </c>
      <c r="K10" s="22">
        <v>20000.0</v>
      </c>
      <c r="M10" s="21" t="s">
        <v>7</v>
      </c>
      <c r="N10" s="22">
        <v>150000.0</v>
      </c>
    </row>
    <row r="11" ht="15.75" customHeight="1">
      <c r="D11" s="23" t="s">
        <v>8</v>
      </c>
      <c r="E11" s="24">
        <f>E9-E10</f>
        <v>40500</v>
      </c>
      <c r="G11" s="23" t="s">
        <v>8</v>
      </c>
      <c r="H11" s="24">
        <f>H9-H10</f>
        <v>50000</v>
      </c>
      <c r="J11" s="23" t="s">
        <v>8</v>
      </c>
      <c r="K11" s="24">
        <f>K9-K10</f>
        <v>48500</v>
      </c>
      <c r="M11" s="23" t="s">
        <v>8</v>
      </c>
      <c r="N11" s="24">
        <f>N9-N10</f>
        <v>200000</v>
      </c>
    </row>
    <row r="12" ht="15.75" customHeight="1">
      <c r="D12" s="25" t="s">
        <v>9</v>
      </c>
      <c r="E12" s="26">
        <f>E11/E9</f>
        <v>0.3506493506</v>
      </c>
      <c r="F12" s="27"/>
      <c r="G12" s="25" t="s">
        <v>9</v>
      </c>
      <c r="H12" s="26">
        <f>H11/H9</f>
        <v>0.7142857143</v>
      </c>
      <c r="I12" s="27"/>
      <c r="J12" s="25" t="s">
        <v>9</v>
      </c>
      <c r="K12" s="26">
        <f>K11/K9</f>
        <v>0.7080291971</v>
      </c>
      <c r="L12" s="27"/>
      <c r="M12" s="25" t="s">
        <v>9</v>
      </c>
      <c r="N12" s="26">
        <f>N11/N9</f>
        <v>0.5714285714</v>
      </c>
    </row>
    <row r="13" ht="15.75" customHeight="1">
      <c r="D13" s="28" t="s">
        <v>10</v>
      </c>
      <c r="E13" s="22">
        <v>20000.0</v>
      </c>
      <c r="G13" s="28" t="s">
        <v>10</v>
      </c>
      <c r="H13" s="22">
        <v>20000.0</v>
      </c>
      <c r="J13" s="28" t="s">
        <v>10</v>
      </c>
      <c r="K13" s="22">
        <v>20000.0</v>
      </c>
      <c r="M13" s="28" t="s">
        <v>10</v>
      </c>
      <c r="N13" s="22">
        <v>20000.0</v>
      </c>
    </row>
    <row r="14" ht="15.75" customHeight="1">
      <c r="D14" s="28" t="s">
        <v>11</v>
      </c>
      <c r="E14" s="22">
        <v>13000.0</v>
      </c>
      <c r="G14" s="28" t="s">
        <v>11</v>
      </c>
      <c r="H14" s="22">
        <v>13000.0</v>
      </c>
      <c r="J14" s="28" t="s">
        <v>11</v>
      </c>
      <c r="K14" s="22">
        <v>13000.0</v>
      </c>
      <c r="M14" s="28" t="s">
        <v>11</v>
      </c>
      <c r="N14" s="22">
        <v>13000.0</v>
      </c>
    </row>
    <row r="15" ht="15.75" customHeight="1">
      <c r="D15" s="19" t="s">
        <v>12</v>
      </c>
      <c r="E15" s="29">
        <f>E9*2.99%+900</f>
        <v>4353.45</v>
      </c>
      <c r="G15" s="19" t="s">
        <v>12</v>
      </c>
      <c r="H15" s="29">
        <f>H9*2.99%+900</f>
        <v>2993</v>
      </c>
      <c r="J15" s="19" t="s">
        <v>12</v>
      </c>
      <c r="K15" s="29">
        <f>K9*2.99%+900</f>
        <v>2948.15</v>
      </c>
      <c r="M15" s="19" t="s">
        <v>12</v>
      </c>
      <c r="N15" s="29">
        <f>N9*2.99%+900</f>
        <v>11365</v>
      </c>
    </row>
    <row r="16" ht="15.75" customHeight="1">
      <c r="D16" s="30" t="s">
        <v>13</v>
      </c>
      <c r="E16" s="31">
        <f>E11-E13-E14-E15</f>
        <v>3146.55</v>
      </c>
      <c r="F16" s="32"/>
      <c r="G16" s="30" t="s">
        <v>13</v>
      </c>
      <c r="H16" s="31">
        <f>H11-H13-H14-H15</f>
        <v>14007</v>
      </c>
      <c r="I16" s="32"/>
      <c r="J16" s="30" t="s">
        <v>13</v>
      </c>
      <c r="K16" s="31">
        <f>K11-K13-K14-K15</f>
        <v>12551.85</v>
      </c>
      <c r="L16" s="32"/>
      <c r="M16" s="30" t="s">
        <v>13</v>
      </c>
      <c r="N16" s="31">
        <f>N11-N13-N14-N15</f>
        <v>155635</v>
      </c>
    </row>
    <row r="17" ht="15.75" customHeight="1">
      <c r="D17" s="19" t="s">
        <v>14</v>
      </c>
      <c r="E17" s="33">
        <f>E16/E9</f>
        <v>0.02724285714</v>
      </c>
      <c r="F17" s="32"/>
      <c r="G17" s="19" t="s">
        <v>14</v>
      </c>
      <c r="H17" s="33">
        <f>H16/H9</f>
        <v>0.2001</v>
      </c>
      <c r="I17" s="32"/>
      <c r="J17" s="19" t="s">
        <v>14</v>
      </c>
      <c r="K17" s="33">
        <f>K16/K9</f>
        <v>0.1832386861</v>
      </c>
      <c r="L17" s="32"/>
      <c r="M17" s="19" t="s">
        <v>14</v>
      </c>
      <c r="N17" s="33">
        <f>N16/N9</f>
        <v>0.4446714286</v>
      </c>
    </row>
    <row r="18" ht="15.75" customHeight="1"/>
    <row r="19" ht="15.75" customHeight="1"/>
    <row r="20" ht="15.75" customHeight="1"/>
    <row r="21" ht="15.75" customHeight="1">
      <c r="A21" s="13"/>
      <c r="B21" s="13"/>
      <c r="C21" s="13"/>
      <c r="D21" s="14" t="s">
        <v>15</v>
      </c>
      <c r="E21" s="15"/>
      <c r="F21" s="15"/>
      <c r="G21" s="15"/>
      <c r="H21" s="15"/>
      <c r="I21" s="15"/>
      <c r="J21" s="15"/>
      <c r="K21" s="15"/>
      <c r="L21" s="15"/>
      <c r="M21" s="16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E22" s="34">
        <v>1.0</v>
      </c>
      <c r="F22" s="34">
        <v>2.0</v>
      </c>
      <c r="G22" s="34">
        <v>3.0</v>
      </c>
      <c r="H22" s="34">
        <v>4.0</v>
      </c>
      <c r="I22" s="34">
        <v>5.0</v>
      </c>
      <c r="J22" s="34">
        <v>6.0</v>
      </c>
      <c r="K22" s="34">
        <v>7.0</v>
      </c>
    </row>
    <row r="23" ht="15.75" customHeight="1">
      <c r="E23" s="35" t="s">
        <v>16</v>
      </c>
      <c r="F23" s="36" t="str">
        <f t="shared" ref="F23:L23" si="1">"Día "&amp;E22</f>
        <v>Día 1</v>
      </c>
      <c r="G23" s="36" t="str">
        <f t="shared" si="1"/>
        <v>Día 2</v>
      </c>
      <c r="H23" s="36" t="str">
        <f t="shared" si="1"/>
        <v>Día 3</v>
      </c>
      <c r="I23" s="36" t="str">
        <f t="shared" si="1"/>
        <v>Día 4</v>
      </c>
      <c r="J23" s="36" t="str">
        <f t="shared" si="1"/>
        <v>Día 5</v>
      </c>
      <c r="K23" s="36" t="str">
        <f t="shared" si="1"/>
        <v>Día 6</v>
      </c>
      <c r="L23" s="36" t="str">
        <f t="shared" si="1"/>
        <v>Día 7</v>
      </c>
    </row>
    <row r="24" ht="15.75" customHeight="1">
      <c r="E24" s="35" t="s">
        <v>17</v>
      </c>
      <c r="F24" s="29">
        <v>300000.0</v>
      </c>
      <c r="G24" s="29">
        <v>300000.0</v>
      </c>
      <c r="H24" s="29">
        <v>300000.0</v>
      </c>
      <c r="I24" s="29">
        <v>300000.0</v>
      </c>
      <c r="J24" s="29">
        <v>300000.0</v>
      </c>
      <c r="K24" s="29">
        <v>300000.0</v>
      </c>
      <c r="L24" s="29">
        <v>300000.0</v>
      </c>
    </row>
    <row r="25" ht="15.75" customHeight="1">
      <c r="E25" s="35" t="s">
        <v>18</v>
      </c>
      <c r="F25" s="26">
        <f t="shared" ref="F25:L25" si="2">F29/F24</f>
        <v>0.6666666667</v>
      </c>
      <c r="G25" s="26">
        <f t="shared" si="2"/>
        <v>0.6666666667</v>
      </c>
      <c r="H25" s="26">
        <f t="shared" si="2"/>
        <v>0.6666666667</v>
      </c>
      <c r="I25" s="26">
        <f t="shared" si="2"/>
        <v>1.333333333</v>
      </c>
      <c r="J25" s="26">
        <f t="shared" si="2"/>
        <v>0.6666666667</v>
      </c>
      <c r="K25" s="26">
        <f t="shared" si="2"/>
        <v>0</v>
      </c>
      <c r="L25" s="26">
        <f t="shared" si="2"/>
        <v>0.6666666667</v>
      </c>
    </row>
    <row r="26" ht="15.75" customHeight="1">
      <c r="F26" s="26"/>
      <c r="G26" s="26"/>
      <c r="H26" s="26"/>
      <c r="I26" s="26"/>
      <c r="J26" s="26"/>
      <c r="K26" s="26"/>
      <c r="L26" s="26"/>
    </row>
    <row r="27" ht="15.75" customHeight="1"/>
    <row r="28" ht="15.75" customHeight="1">
      <c r="E28" s="35" t="s">
        <v>16</v>
      </c>
      <c r="F28" s="36" t="str">
        <f t="shared" ref="F28:L28" si="3">"Día "&amp;E22</f>
        <v>Día 1</v>
      </c>
      <c r="G28" s="36" t="str">
        <f t="shared" si="3"/>
        <v>Día 2</v>
      </c>
      <c r="H28" s="36" t="str">
        <f t="shared" si="3"/>
        <v>Día 3</v>
      </c>
      <c r="I28" s="36" t="str">
        <f t="shared" si="3"/>
        <v>Día 4</v>
      </c>
      <c r="J28" s="36" t="str">
        <f t="shared" si="3"/>
        <v>Día 5</v>
      </c>
      <c r="K28" s="36" t="str">
        <f t="shared" si="3"/>
        <v>Día 6</v>
      </c>
      <c r="L28" s="36" t="str">
        <f t="shared" si="3"/>
        <v>Día 7</v>
      </c>
    </row>
    <row r="29" ht="15.75" customHeight="1">
      <c r="E29" s="19" t="s">
        <v>19</v>
      </c>
      <c r="F29" s="20">
        <v>200000.0</v>
      </c>
      <c r="G29" s="20">
        <v>200000.0</v>
      </c>
      <c r="H29" s="20">
        <v>200000.0</v>
      </c>
      <c r="I29" s="20">
        <v>400000.0</v>
      </c>
      <c r="J29" s="20">
        <v>200000.0</v>
      </c>
      <c r="K29" s="20"/>
      <c r="L29" s="20">
        <v>200000.0</v>
      </c>
    </row>
    <row r="30" ht="15.75" customHeight="1">
      <c r="E30" s="21" t="s">
        <v>20</v>
      </c>
      <c r="F30" s="22">
        <v>123000.0</v>
      </c>
      <c r="G30" s="22">
        <v>123000.0</v>
      </c>
      <c r="H30" s="22">
        <v>123000.0</v>
      </c>
      <c r="I30" s="22">
        <v>123000.0</v>
      </c>
      <c r="J30" s="22">
        <v>123000.0</v>
      </c>
      <c r="K30" s="22"/>
      <c r="L30" s="22">
        <v>123000.0</v>
      </c>
    </row>
    <row r="31" ht="15.75" customHeight="1">
      <c r="E31" s="23" t="s">
        <v>8</v>
      </c>
      <c r="F31" s="24">
        <f t="shared" ref="F31:L31" si="4">F29-F30</f>
        <v>77000</v>
      </c>
      <c r="G31" s="24">
        <f t="shared" si="4"/>
        <v>77000</v>
      </c>
      <c r="H31" s="24">
        <f t="shared" si="4"/>
        <v>77000</v>
      </c>
      <c r="I31" s="24">
        <f t="shared" si="4"/>
        <v>277000</v>
      </c>
      <c r="J31" s="24">
        <f t="shared" si="4"/>
        <v>77000</v>
      </c>
      <c r="K31" s="24">
        <f t="shared" si="4"/>
        <v>0</v>
      </c>
      <c r="L31" s="24">
        <f t="shared" si="4"/>
        <v>77000</v>
      </c>
    </row>
    <row r="32" ht="15.75" customHeight="1">
      <c r="E32" s="25" t="s">
        <v>21</v>
      </c>
      <c r="F32" s="26">
        <f t="shared" ref="F32:L32" si="5">IFERROR(F31/F29,0)</f>
        <v>0.385</v>
      </c>
      <c r="G32" s="26">
        <f t="shared" si="5"/>
        <v>0.385</v>
      </c>
      <c r="H32" s="26">
        <f t="shared" si="5"/>
        <v>0.385</v>
      </c>
      <c r="I32" s="26">
        <f t="shared" si="5"/>
        <v>0.6925</v>
      </c>
      <c r="J32" s="26">
        <f t="shared" si="5"/>
        <v>0.385</v>
      </c>
      <c r="K32" s="26">
        <f t="shared" si="5"/>
        <v>0</v>
      </c>
      <c r="L32" s="26">
        <f t="shared" si="5"/>
        <v>0.385</v>
      </c>
    </row>
    <row r="33" ht="15.75" customHeight="1">
      <c r="E33" s="28" t="s">
        <v>10</v>
      </c>
      <c r="F33" s="22">
        <v>25000.0</v>
      </c>
      <c r="G33" s="22">
        <v>25000.0</v>
      </c>
      <c r="H33" s="22">
        <v>25000.0</v>
      </c>
      <c r="I33" s="22">
        <v>25000.0</v>
      </c>
      <c r="J33" s="22">
        <v>25000.0</v>
      </c>
      <c r="K33" s="22">
        <v>25000.0</v>
      </c>
      <c r="L33" s="22">
        <v>25000.0</v>
      </c>
    </row>
    <row r="34" ht="15.75" customHeight="1">
      <c r="E34" s="28" t="s">
        <v>11</v>
      </c>
      <c r="F34" s="22">
        <v>15000.0</v>
      </c>
      <c r="G34" s="22">
        <v>15000.0</v>
      </c>
      <c r="H34" s="22">
        <v>15000.0</v>
      </c>
      <c r="I34" s="22">
        <v>30000.0</v>
      </c>
      <c r="J34" s="22">
        <v>15000.0</v>
      </c>
      <c r="K34" s="22">
        <v>15000.0</v>
      </c>
      <c r="L34" s="22">
        <v>15000.0</v>
      </c>
    </row>
    <row r="35" ht="15.75" customHeight="1">
      <c r="E35" s="19" t="s">
        <v>12</v>
      </c>
      <c r="F35" s="29">
        <f t="shared" ref="F35:L35" si="6">IF(F29=0,0,F29*2.99%+900)</f>
        <v>6880</v>
      </c>
      <c r="G35" s="29">
        <f t="shared" si="6"/>
        <v>6880</v>
      </c>
      <c r="H35" s="29">
        <f t="shared" si="6"/>
        <v>6880</v>
      </c>
      <c r="I35" s="29">
        <f t="shared" si="6"/>
        <v>12860</v>
      </c>
      <c r="J35" s="29">
        <f t="shared" si="6"/>
        <v>6880</v>
      </c>
      <c r="K35" s="29">
        <f t="shared" si="6"/>
        <v>0</v>
      </c>
      <c r="L35" s="29">
        <f t="shared" si="6"/>
        <v>6880</v>
      </c>
    </row>
    <row r="36" ht="15.75" customHeight="1">
      <c r="E36" s="30" t="s">
        <v>22</v>
      </c>
      <c r="F36" s="31">
        <f t="shared" ref="F36:L36" si="7">F31-F33-F34-F35</f>
        <v>30120</v>
      </c>
      <c r="G36" s="31">
        <f t="shared" si="7"/>
        <v>30120</v>
      </c>
      <c r="H36" s="31">
        <f t="shared" si="7"/>
        <v>30120</v>
      </c>
      <c r="I36" s="31">
        <f t="shared" si="7"/>
        <v>209140</v>
      </c>
      <c r="J36" s="31">
        <f t="shared" si="7"/>
        <v>30120</v>
      </c>
      <c r="K36" s="31">
        <f t="shared" si="7"/>
        <v>-40000</v>
      </c>
      <c r="L36" s="31">
        <f t="shared" si="7"/>
        <v>30120</v>
      </c>
    </row>
    <row r="37" ht="15.75" customHeight="1">
      <c r="E37" s="19" t="s">
        <v>23</v>
      </c>
      <c r="F37" s="33">
        <f t="shared" ref="F37:L37" si="8">F36/F29</f>
        <v>0.1506</v>
      </c>
      <c r="G37" s="33">
        <f t="shared" si="8"/>
        <v>0.1506</v>
      </c>
      <c r="H37" s="33">
        <f t="shared" si="8"/>
        <v>0.1506</v>
      </c>
      <c r="I37" s="33">
        <f t="shared" si="8"/>
        <v>0.52285</v>
      </c>
      <c r="J37" s="33">
        <f t="shared" si="8"/>
        <v>0.1506</v>
      </c>
      <c r="K37" s="33" t="str">
        <f t="shared" si="8"/>
        <v>#DIV/0!</v>
      </c>
      <c r="L37" s="33">
        <f t="shared" si="8"/>
        <v>0.1506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D3:M3"/>
    <mergeCell ref="D8:E8"/>
    <mergeCell ref="G8:H8"/>
    <mergeCell ref="J8:K8"/>
    <mergeCell ref="M8:N8"/>
    <mergeCell ref="D21:M21"/>
  </mergeCells>
  <conditionalFormatting sqref="F25:L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2022-01-26T16:38:01Z</dcterms:created>
  <dc:creator>Pedro DIAZ MEJIA</dc:creator>
</cp:coreProperties>
</file>